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F3" i="1" l="1"/>
  <c r="H3" i="1" s="1"/>
  <c r="I3" i="1" s="1"/>
  <c r="J3" i="1" s="1"/>
  <c r="F4" i="1"/>
  <c r="H4" i="1" s="1"/>
  <c r="I4" i="1" s="1"/>
  <c r="J4" i="1" s="1"/>
  <c r="F5" i="1"/>
  <c r="H5" i="1" s="1"/>
  <c r="I5" i="1" s="1"/>
  <c r="J5" i="1" s="1"/>
  <c r="F6" i="1"/>
  <c r="H6" i="1" s="1"/>
  <c r="I6" i="1" s="1"/>
  <c r="J6" i="1" s="1"/>
  <c r="F7" i="1"/>
  <c r="H7" i="1" s="1"/>
  <c r="I7" i="1" s="1"/>
  <c r="J7" i="1" s="1"/>
  <c r="F2" i="1"/>
  <c r="H2" i="1" s="1"/>
  <c r="I2" i="1" s="1"/>
  <c r="J2" i="1" s="1"/>
  <c r="D7" i="1"/>
  <c r="D3" i="1"/>
  <c r="D4" i="1"/>
  <c r="D5" i="1"/>
  <c r="D6" i="1"/>
  <c r="D2" i="1"/>
</calcChain>
</file>

<file path=xl/sharedStrings.xml><?xml version="1.0" encoding="utf-8"?>
<sst xmlns="http://schemas.openxmlformats.org/spreadsheetml/2006/main" count="17" uniqueCount="17">
  <si>
    <t>نوع الاستثمار</t>
  </si>
  <si>
    <t>معدل العائد (%)</t>
  </si>
  <si>
    <t>البورصة</t>
  </si>
  <si>
    <t>الشهادات الادخارية</t>
  </si>
  <si>
    <t>حساب التوفير</t>
  </si>
  <si>
    <t>العقارات (مؤجرة)</t>
  </si>
  <si>
    <t>الذهب</t>
  </si>
  <si>
    <t>العائد الحقيقي</t>
  </si>
  <si>
    <t>العائد السنوي جم</t>
  </si>
  <si>
    <t xml:space="preserve">التكاليف/المصاريف </t>
  </si>
  <si>
    <t xml:space="preserve">صافي الربح </t>
  </si>
  <si>
    <t>التضخم 2024</t>
  </si>
  <si>
    <t>صندوق استثمار</t>
  </si>
  <si>
    <t xml:space="preserve">رأس المال  </t>
  </si>
  <si>
    <t>الفائدة بعد المصاريف</t>
  </si>
  <si>
    <t>صافي العائد</t>
  </si>
  <si>
    <t>العائد التراكمي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</si>
</sst>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5" formatCode="0.0%"/>
    <numFmt numFmtId="166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2" fillId="3" borderId="0" xfId="0" applyFont="1" applyFill="1" applyAlignment="1">
      <alignment vertical="center"/>
    </xf>
    <xf numFmtId="9" fontId="0" fillId="3" borderId="1" xfId="2" applyFont="1" applyFill="1" applyBorder="1" applyAlignment="1">
      <alignment vertical="center"/>
    </xf>
    <xf numFmtId="165" fontId="2" fillId="3" borderId="2" xfId="2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5" fontId="2" fillId="3" borderId="1" xfId="2" applyNumberFormat="1" applyFont="1" applyFill="1" applyBorder="1" applyAlignment="1">
      <alignment vertical="center"/>
    </xf>
    <xf numFmtId="166" fontId="0" fillId="3" borderId="1" xfId="0" applyNumberFormat="1" applyFill="1" applyBorder="1" applyAlignment="1">
      <alignment horizontal="center" vertical="center"/>
    </xf>
    <xf numFmtId="166" fontId="6" fillId="0" borderId="0" xfId="1" applyNumberFormat="1" applyFont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rightToLeft="1" tabSelected="1" workbookViewId="0">
      <selection activeCell="D11" sqref="D11"/>
    </sheetView>
  </sheetViews>
  <sheetFormatPr defaultRowHeight="14.5"/>
  <cols>
    <col min="1" max="1" width="13.36328125" style="2" bestFit="1" customWidth="1"/>
    <col min="2" max="2" width="12" style="2" bestFit="1" customWidth="1"/>
    <col min="3" max="3" width="13.36328125" style="2" customWidth="1"/>
    <col min="4" max="4" width="10.36328125" style="2" bestFit="1" customWidth="1"/>
    <col min="5" max="5" width="8.1796875" style="2" bestFit="1" customWidth="1"/>
    <col min="6" max="6" width="13" style="2" bestFit="1" customWidth="1"/>
    <col min="7" max="7" width="14.54296875" style="2" bestFit="1" customWidth="1"/>
    <col min="8" max="8" width="8.54296875" style="2" bestFit="1" customWidth="1"/>
    <col min="9" max="9" width="14.90625" style="2" bestFit="1" customWidth="1"/>
    <col min="10" max="10" width="8.1796875" style="2" bestFit="1" customWidth="1"/>
    <col min="11" max="11" width="9.26953125" style="2" bestFit="1" customWidth="1"/>
    <col min="12" max="16384" width="8.7265625" style="2"/>
  </cols>
  <sheetData>
    <row r="1" spans="1:11" ht="24.5" customHeight="1">
      <c r="A1" s="1" t="s">
        <v>0</v>
      </c>
      <c r="B1" s="1" t="s">
        <v>1</v>
      </c>
      <c r="C1" s="1" t="s">
        <v>11</v>
      </c>
      <c r="D1" s="14" t="s">
        <v>7</v>
      </c>
      <c r="E1" s="7" t="s">
        <v>13</v>
      </c>
      <c r="F1" s="8" t="s">
        <v>8</v>
      </c>
      <c r="G1" s="1" t="s">
        <v>9</v>
      </c>
      <c r="H1" s="8" t="s">
        <v>10</v>
      </c>
      <c r="I1" s="10" t="s">
        <v>14</v>
      </c>
      <c r="J1" s="11" t="s">
        <v>15</v>
      </c>
      <c r="K1" s="2" t="s">
        <v>16</v>
      </c>
    </row>
    <row r="2" spans="1:11">
      <c r="A2" s="3" t="s">
        <v>2</v>
      </c>
      <c r="B2" s="4">
        <v>0.2</v>
      </c>
      <c r="C2" s="4">
        <v>0.25</v>
      </c>
      <c r="D2" s="15">
        <f>((B2+1)/(C2+1))-1</f>
        <v>-4.0000000000000036E-2</v>
      </c>
      <c r="E2" s="5">
        <v>50000</v>
      </c>
      <c r="F2" s="16">
        <f>E2*B2</f>
        <v>10000</v>
      </c>
      <c r="G2" s="3">
        <v>2500</v>
      </c>
      <c r="H2" s="9">
        <f>F2-G2</f>
        <v>7500</v>
      </c>
      <c r="I2" s="12">
        <f>H2/E2</f>
        <v>0.15</v>
      </c>
      <c r="J2" s="13">
        <f>((I2+1)/(C2+1))-1</f>
        <v>-8.0000000000000071E-2</v>
      </c>
      <c r="K2" s="17">
        <f>(E2)*(1+B2)^3</f>
        <v>86400</v>
      </c>
    </row>
    <row r="3" spans="1:11">
      <c r="A3" s="3" t="s">
        <v>3</v>
      </c>
      <c r="B3" s="4">
        <v>0.3</v>
      </c>
      <c r="C3" s="4">
        <v>0.25</v>
      </c>
      <c r="D3" s="15">
        <f>((B3+1)/(C3+1))-1</f>
        <v>4.0000000000000036E-2</v>
      </c>
      <c r="E3" s="5">
        <v>50000</v>
      </c>
      <c r="F3" s="16">
        <f t="shared" ref="F3:F7" si="0">E3*B3</f>
        <v>15000</v>
      </c>
      <c r="G3" s="3">
        <v>1600</v>
      </c>
      <c r="H3" s="9">
        <f t="shared" ref="H3:H7" si="1">F3-G3</f>
        <v>13400</v>
      </c>
      <c r="I3" s="12">
        <f t="shared" ref="I3:I7" si="2">H3/E3</f>
        <v>0.26800000000000002</v>
      </c>
      <c r="J3" s="13">
        <f t="shared" ref="J3:J7" si="3">((I3+1)/(C3+1))-1</f>
        <v>1.4399999999999968E-2</v>
      </c>
      <c r="K3" s="17">
        <f t="shared" ref="K3:K8" si="4">(E3)*(1+B3)^3</f>
        <v>109850.00000000003</v>
      </c>
    </row>
    <row r="4" spans="1:11">
      <c r="A4" s="3" t="s">
        <v>4</v>
      </c>
      <c r="B4" s="4">
        <v>0.08</v>
      </c>
      <c r="C4" s="4">
        <v>0.25</v>
      </c>
      <c r="D4" s="15">
        <f>((B4+1)/(C4+1))-1</f>
        <v>-0.1359999999999999</v>
      </c>
      <c r="E4" s="5">
        <v>50000</v>
      </c>
      <c r="F4" s="16">
        <f t="shared" si="0"/>
        <v>4000</v>
      </c>
      <c r="G4" s="3">
        <v>200</v>
      </c>
      <c r="H4" s="9">
        <f t="shared" si="1"/>
        <v>3800</v>
      </c>
      <c r="I4" s="12">
        <f t="shared" si="2"/>
        <v>7.5999999999999998E-2</v>
      </c>
      <c r="J4" s="13">
        <f t="shared" si="3"/>
        <v>-0.13919999999999999</v>
      </c>
      <c r="K4" s="17">
        <f t="shared" si="4"/>
        <v>62985.600000000006</v>
      </c>
    </row>
    <row r="5" spans="1:11">
      <c r="A5" s="3" t="s">
        <v>5</v>
      </c>
      <c r="B5" s="4">
        <v>0.19</v>
      </c>
      <c r="C5" s="4">
        <v>0.25</v>
      </c>
      <c r="D5" s="15">
        <f>((B5+1)/(C5+1))-1</f>
        <v>-4.8000000000000043E-2</v>
      </c>
      <c r="E5" s="5">
        <v>50000</v>
      </c>
      <c r="F5" s="16">
        <f t="shared" si="0"/>
        <v>9500</v>
      </c>
      <c r="G5" s="3">
        <v>1500</v>
      </c>
      <c r="H5" s="9">
        <f t="shared" si="1"/>
        <v>8000</v>
      </c>
      <c r="I5" s="12">
        <f t="shared" si="2"/>
        <v>0.16</v>
      </c>
      <c r="J5" s="13">
        <f t="shared" si="3"/>
        <v>-7.2000000000000064E-2</v>
      </c>
      <c r="K5" s="17">
        <f t="shared" si="4"/>
        <v>84257.95</v>
      </c>
    </row>
    <row r="6" spans="1:11">
      <c r="A6" s="3" t="s">
        <v>6</v>
      </c>
      <c r="B6" s="4">
        <v>0.2</v>
      </c>
      <c r="C6" s="4">
        <v>0.25</v>
      </c>
      <c r="D6" s="15">
        <f>((B6+1)/(C6+1))-1</f>
        <v>-4.0000000000000036E-2</v>
      </c>
      <c r="E6" s="5">
        <v>50000</v>
      </c>
      <c r="F6" s="16">
        <f t="shared" si="0"/>
        <v>10000</v>
      </c>
      <c r="G6" s="3">
        <v>300</v>
      </c>
      <c r="H6" s="9">
        <f t="shared" si="1"/>
        <v>9700</v>
      </c>
      <c r="I6" s="12">
        <f t="shared" si="2"/>
        <v>0.19400000000000001</v>
      </c>
      <c r="J6" s="13">
        <f t="shared" si="3"/>
        <v>-4.4800000000000062E-2</v>
      </c>
      <c r="K6" s="17">
        <f t="shared" si="4"/>
        <v>86400</v>
      </c>
    </row>
    <row r="7" spans="1:11">
      <c r="A7" s="6" t="s">
        <v>12</v>
      </c>
      <c r="B7" s="4">
        <v>0.18</v>
      </c>
      <c r="C7" s="4">
        <v>0.25</v>
      </c>
      <c r="D7" s="15">
        <f>((B7+1)/(C7+1))-1</f>
        <v>-5.600000000000005E-2</v>
      </c>
      <c r="E7" s="5">
        <v>50000</v>
      </c>
      <c r="F7" s="16">
        <f t="shared" si="0"/>
        <v>9000</v>
      </c>
      <c r="G7" s="3">
        <v>250</v>
      </c>
      <c r="H7" s="9">
        <f t="shared" si="1"/>
        <v>8750</v>
      </c>
      <c r="I7" s="12">
        <f t="shared" si="2"/>
        <v>0.17499999999999999</v>
      </c>
      <c r="J7" s="13">
        <f t="shared" si="3"/>
        <v>-5.9999999999999942E-2</v>
      </c>
      <c r="K7" s="17">
        <f t="shared" si="4"/>
        <v>82151.599999999991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2025-06-16T18:04:43Z</dcterms:modified>
</cp:coreProperties>
</file>